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6" windowHeight="11160" activeTab="0"/>
  </bookViews>
  <sheets>
    <sheet name="Betaalrekenmodule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<sst xmlns="http://schemas.openxmlformats.org/spreadsheetml/2006/main" count="40" uniqueCount="26">
  <si>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1 lid</t>
  </si>
  <si>
    <t>1 cursus</t>
  </si>
  <si>
    <t>2 leden</t>
  </si>
  <si>
    <t>2 cursussen</t>
  </si>
  <si>
    <t>3 cursussen</t>
  </si>
  <si>
    <t>3 leden</t>
  </si>
  <si>
    <t>extra cursus</t>
  </si>
  <si>
    <t>Wedstrijdgroep</t>
  </si>
  <si>
    <t>2de wedstrijdgroep</t>
  </si>
  <si>
    <t>solo</t>
  </si>
  <si>
    <t>duo</t>
  </si>
  <si>
    <t>Betaalrekenmodule De Dansstudio</t>
  </si>
  <si>
    <t>nee</t>
  </si>
  <si>
    <t>Voornaam</t>
  </si>
  <si>
    <t>Familienaam</t>
  </si>
  <si>
    <t>Geef hier de na(a)m(en) van jouw kinderen?</t>
  </si>
  <si>
    <t>SUBTOTAAL te betalen</t>
  </si>
  <si>
    <t>1.</t>
  </si>
  <si>
    <t>2.</t>
  </si>
  <si>
    <t>3.</t>
  </si>
  <si>
    <t>EUR</t>
  </si>
  <si>
    <t>ja</t>
  </si>
  <si>
    <t>TOTAAL</t>
  </si>
  <si>
    <t>All-In abonnement mama/papa toevoegen?</t>
  </si>
  <si>
    <t>All-in</t>
  </si>
  <si>
    <t>Percentage korting</t>
  </si>
</sst>
</file>

<file path=xl/styles.xml><?xml version="1.0" encoding="utf-8"?>
<styleSheet xmlns="http://schemas.openxmlformats.org/spreadsheetml/2006/main">
  <numFmts count="16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_ ;_ * #,##0\-_ ;_ * &quot;-&quot;_-_ ;_ @_ "/>
    <numFmt numFmtId="44" formatCode="_ * #,##0.00_-\ &quot;€&quot;_ ;_ * #,##0.00\-\ &quot;€&quot;_ ;_ * &quot;-&quot;??_-\ &quot;€&quot;_ ;_ @_ "/>
    <numFmt numFmtId="43" formatCode="_ * #,##0.00_-_ ;_ * #,##0.00\-_ ;_ * &quot;-&quot;??_-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 Light"/>
      <family val="2"/>
    </font>
    <font>
      <sz val="1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u val="single"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26"/>
      <color indexed="8"/>
      <name val="Calibri Ligh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 Light"/>
      <family val="2"/>
    </font>
    <font>
      <sz val="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u val="single"/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26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vertical="center"/>
    </xf>
    <xf numFmtId="0" fontId="42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43" fillId="35" borderId="0" xfId="0" applyFont="1" applyFill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center"/>
    </xf>
    <xf numFmtId="0" fontId="43" fillId="35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10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10" fontId="43" fillId="35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7" fillId="34" borderId="0" xfId="0" applyFont="1" applyFill="1" applyAlignment="1">
      <alignment horizontal="center" vertical="center"/>
    </xf>
    <xf numFmtId="0" fontId="43" fillId="35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3</xdr:row>
      <xdr:rowOff>209550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41"/>
  <sheetViews>
    <sheetView tabSelected="1" zoomScalePageLayoutView="0" workbookViewId="0" topLeftCell="A1">
      <pane ySplit="5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76.8515625" style="2" bestFit="1" customWidth="1"/>
    <col min="2" max="2" width="14.28125" style="2" customWidth="1"/>
    <col min="3" max="3" width="15.140625" style="2" customWidth="1"/>
    <col min="4" max="5" width="9.140625" style="2" customWidth="1"/>
    <col min="6" max="6" width="10.57421875" style="2" bestFit="1" customWidth="1"/>
    <col min="7" max="29" width="9.140625" style="2" customWidth="1"/>
    <col min="30" max="30" width="9.57421875" style="2" bestFit="1" customWidth="1"/>
    <col min="31" max="16384" width="9.140625" style="2" customWidth="1"/>
  </cols>
  <sheetData>
    <row r="1" spans="1:19" ht="75.75" customHeight="1">
      <c r="A1" s="18" t="s">
        <v>11</v>
      </c>
      <c r="B1" s="18"/>
      <c r="C1" s="18"/>
      <c r="D1" s="18"/>
      <c r="E1" s="18"/>
      <c r="F1" s="18"/>
      <c r="G1" s="18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9" ht="18.75">
      <c r="A2" s="6"/>
      <c r="B2" s="6"/>
      <c r="C2" s="9" t="s">
        <v>13</v>
      </c>
      <c r="D2" s="9" t="s">
        <v>14</v>
      </c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A2" s="2" t="s">
        <v>21</v>
      </c>
      <c r="AC2" s="2">
        <v>0</v>
      </c>
    </row>
    <row r="3" spans="1:29" ht="18.75">
      <c r="A3" s="10" t="s">
        <v>15</v>
      </c>
      <c r="B3" s="11" t="s">
        <v>17</v>
      </c>
      <c r="C3" s="12"/>
      <c r="D3" s="19"/>
      <c r="E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AA3" s="2" t="s">
        <v>12</v>
      </c>
      <c r="AC3" s="2">
        <v>1</v>
      </c>
    </row>
    <row r="4" spans="1:29" ht="18.75">
      <c r="A4" s="6"/>
      <c r="B4" s="11" t="s">
        <v>18</v>
      </c>
      <c r="C4" s="12"/>
      <c r="D4" s="19"/>
      <c r="E4" s="1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AC4" s="2">
        <v>2</v>
      </c>
    </row>
    <row r="5" spans="1:29" ht="18">
      <c r="A5" s="6"/>
      <c r="B5" s="11" t="s">
        <v>19</v>
      </c>
      <c r="C5" s="12"/>
      <c r="D5" s="19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AC5" s="2">
        <v>3</v>
      </c>
    </row>
    <row r="6" spans="1:29" ht="18">
      <c r="A6" s="6" t="str">
        <f>C3&amp;" "&amp;D3</f>
        <v> 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2">
        <v>4</v>
      </c>
    </row>
    <row r="7" spans="1:29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AC7" s="2">
        <v>5</v>
      </c>
    </row>
    <row r="8" spans="1:29" ht="18">
      <c r="A8" s="6">
        <f>IF(C3&lt;&gt;"","Doet "&amp;C3&amp;" wedstrijddans in TEAM?","")</f>
      </c>
      <c r="B8" s="6"/>
      <c r="C8" s="6"/>
      <c r="D8" s="12" t="s">
        <v>12</v>
      </c>
      <c r="E8" s="6"/>
      <c r="F8" s="5">
        <f>IF(D8="ja",Blad1!D8,0)</f>
        <v>0</v>
      </c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AC8" s="2">
        <v>6</v>
      </c>
    </row>
    <row r="9" spans="1:29" ht="18">
      <c r="A9" s="6">
        <f>IF(C3&lt;&gt;"","Doet "&amp;C3&amp;" met meer dan 1 wedstrijdgroep mee?","")</f>
      </c>
      <c r="B9" s="6"/>
      <c r="C9" s="6"/>
      <c r="D9" s="12" t="s">
        <v>12</v>
      </c>
      <c r="E9" s="6"/>
      <c r="F9" s="5">
        <f>IF(D9="nee",F8,F8+Blad1!D9)</f>
        <v>0</v>
      </c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AC9" s="2">
        <v>7</v>
      </c>
    </row>
    <row r="10" spans="1:29" ht="18">
      <c r="A10" s="6">
        <f>IF(C3&lt;&gt;"","Doet "&amp;C3&amp;" solo wedstrijden?","")</f>
      </c>
      <c r="B10" s="6"/>
      <c r="C10" s="6"/>
      <c r="D10" s="12" t="s">
        <v>12</v>
      </c>
      <c r="E10" s="6"/>
      <c r="F10" s="5">
        <f>IF(D10="ja",Blad1!D11,0)</f>
        <v>0</v>
      </c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AC10" s="2">
        <v>8</v>
      </c>
    </row>
    <row r="11" spans="1:29" ht="18">
      <c r="A11" s="6">
        <f>IF(C3&lt;&gt;"","Zo ja, in hoeveel disciplines doet "&amp;C3&amp;" aan SOLOwedstrijden mee?","")</f>
      </c>
      <c r="B11" s="6"/>
      <c r="C11" s="6"/>
      <c r="D11" s="12">
        <v>0</v>
      </c>
      <c r="E11" s="6"/>
      <c r="F11" s="5">
        <f>IF(OR(D11=0,D11=1),0,(D11-1)*Blad1!D11)</f>
        <v>0</v>
      </c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AC11" s="2">
        <v>9</v>
      </c>
    </row>
    <row r="12" spans="1:29" ht="18">
      <c r="A12" s="6">
        <f>IF(C3&lt;&gt;"","Doet "&amp;C3&amp;" mee aan duo wedstrijden? ","")</f>
      </c>
      <c r="B12" s="6"/>
      <c r="C12" s="6"/>
      <c r="D12" s="12" t="s">
        <v>12</v>
      </c>
      <c r="E12" s="6"/>
      <c r="F12" s="5">
        <f>IF(D12="ja",Blad1!D12,0)</f>
        <v>0</v>
      </c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AC12" s="2">
        <v>10</v>
      </c>
    </row>
    <row r="13" spans="1:19" ht="18">
      <c r="A13" s="6">
        <f>IF(C3&lt;&gt;"","Zo ja, in hoeveel disciplines doet "&amp;C3&amp;" aan DUOwedstrijden mee?","")</f>
      </c>
      <c r="B13" s="6"/>
      <c r="C13" s="6"/>
      <c r="D13" s="12">
        <v>0</v>
      </c>
      <c r="E13" s="6"/>
      <c r="F13" s="5">
        <f>IF(OR(D13=0,D13=1),0,(D13-1)*Blad1!D12)</f>
        <v>0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8">
      <c r="A14" s="6">
        <f>IF(C3&lt;&gt;"","Hoeveel cursussen volgt "&amp;C3&amp;" in De Dansstudio? Wedstrijduren niet meegerekend; demolessen wel.","")</f>
      </c>
      <c r="B14" s="6"/>
      <c r="C14" s="6"/>
      <c r="D14" s="12">
        <v>0</v>
      </c>
      <c r="E14" s="6"/>
      <c r="F14" s="5">
        <f>(F9+F10+F11+F12+F13)+IF(D8="ja",(D14-1)*Blad1!D6,IF(D14=1,Blad1!C2,IF(D14=2,Blad1!D2,IF(D14=3,Blad1!E2,IF(D14&gt;3,Blad1!E2+(D14-3)*Blad1!D6)))))</f>
        <v>0</v>
      </c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8">
      <c r="A15" s="6"/>
      <c r="B15" s="6"/>
      <c r="C15" s="6"/>
      <c r="D15" s="6"/>
      <c r="E15" s="6"/>
      <c r="F15" s="5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8">
      <c r="A16" s="6">
        <f>IF(C4="","",C4&amp;" "&amp;D4)</f>
      </c>
      <c r="B16" s="6"/>
      <c r="C16" s="6"/>
      <c r="D16" s="6"/>
      <c r="E16" s="6"/>
      <c r="F16" s="5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8">
      <c r="A17" s="6"/>
      <c r="B17" s="6"/>
      <c r="C17" s="6"/>
      <c r="D17" s="6"/>
      <c r="E17" s="6"/>
      <c r="F17" s="5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8">
      <c r="A18" s="6">
        <f>IF(C4&lt;&gt;"","Doet "&amp;C4&amp;" wedstrijddans in TEAM?","")</f>
      </c>
      <c r="B18" s="6"/>
      <c r="C18" s="6"/>
      <c r="D18" s="12" t="s">
        <v>12</v>
      </c>
      <c r="E18" s="6"/>
      <c r="F18" s="5">
        <f>IF(D18="ja",Blad1!D8,0)</f>
        <v>0</v>
      </c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8">
      <c r="A19" s="6">
        <f>IF(C4&lt;&gt;"","Doet "&amp;C4&amp;" met meer dan 1 wedstrijdgroep mee?","")</f>
      </c>
      <c r="B19" s="6"/>
      <c r="C19" s="6"/>
      <c r="D19" s="12" t="s">
        <v>12</v>
      </c>
      <c r="E19" s="6"/>
      <c r="F19" s="5">
        <f>IF(D19="nee",F18,F18+Blad1!D9)</f>
        <v>0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8">
      <c r="A20" s="6">
        <f>IF(C4&lt;&gt;"","Doet "&amp;C4&amp;" solo wedstrijden?","")</f>
      </c>
      <c r="B20" s="6"/>
      <c r="C20" s="6"/>
      <c r="D20" s="12" t="s">
        <v>12</v>
      </c>
      <c r="E20" s="6"/>
      <c r="F20" s="5">
        <f>IF(D20="ja",Blad1!D11,0)</f>
        <v>0</v>
      </c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8">
      <c r="A21" s="6">
        <f>IF(C4&lt;&gt;"","Zo ja, in hoeveel disciplines doet "&amp;C4&amp;" aan SOLOwedstrijden mee?","")</f>
      </c>
      <c r="B21" s="6"/>
      <c r="C21" s="6"/>
      <c r="D21" s="12">
        <v>0</v>
      </c>
      <c r="E21" s="6"/>
      <c r="F21" s="5">
        <f>IF(OR(D21=0,D21=1),0,(D21-1)*Blad1!D11)</f>
        <v>0</v>
      </c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8">
      <c r="A22" s="6">
        <f>IF(C4&lt;&gt;"","Doet "&amp;C4&amp;" mee aan duo wedstrijden? ","")</f>
      </c>
      <c r="B22" s="6"/>
      <c r="C22" s="6"/>
      <c r="D22" s="12" t="s">
        <v>12</v>
      </c>
      <c r="E22" s="6"/>
      <c r="F22" s="5">
        <f>IF(D22="ja",Blad1!D12,0)</f>
        <v>0</v>
      </c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8">
      <c r="A23" s="6">
        <f>IF(C4&lt;&gt;"","Zo ja, in hoeveel disciplines doet "&amp;C4&amp;" aan DUOwedstrijden mee?","")</f>
      </c>
      <c r="B23" s="6"/>
      <c r="C23" s="6"/>
      <c r="D23" s="12">
        <v>0</v>
      </c>
      <c r="E23" s="6"/>
      <c r="F23" s="5">
        <f>IF(OR(D23=0,D23=1),0,(D23-1)*Blad1!D12)</f>
        <v>0</v>
      </c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8">
      <c r="A24" s="6">
        <f>IF(C4&lt;&gt;"","Hoeveel cursussen volgt "&amp;C4&amp;" in De Dansstudio? Wedstrijduren niet meegerekend; demolessen wel.","")</f>
      </c>
      <c r="B24" s="6"/>
      <c r="C24" s="6"/>
      <c r="D24" s="12">
        <v>0</v>
      </c>
      <c r="E24" s="6"/>
      <c r="F24" s="5">
        <f>(F19+F20+F21+F22+F23)+IF(D18="ja",(D24-1)*Blad1!D6,IF(D24=1,Blad1!C2,IF(D24=2,Blad1!D2,IF(D24=3,Blad1!E2,IF(D24&gt;3,Blad1!E2+(D24-3)*Blad1!D6)))))</f>
        <v>0</v>
      </c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8">
      <c r="A25" s="6"/>
      <c r="B25" s="6"/>
      <c r="C25" s="6"/>
      <c r="D25" s="6"/>
      <c r="E25" s="6"/>
      <c r="F25" s="5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8">
      <c r="A26" s="6">
        <f>IF(C5="","",C5&amp;" "&amp;D5)</f>
      </c>
      <c r="B26" s="6"/>
      <c r="C26" s="6"/>
      <c r="D26" s="6"/>
      <c r="E26" s="6"/>
      <c r="F26" s="5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8">
      <c r="A27" s="6"/>
      <c r="B27" s="6"/>
      <c r="C27" s="6"/>
      <c r="D27" s="6"/>
      <c r="E27" s="6"/>
      <c r="F27" s="5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8">
      <c r="A28" s="6">
        <f>IF(C5&lt;&gt;"","Doet "&amp;C5&amp;" wedstrijddans in TEAM?","")</f>
      </c>
      <c r="B28" s="6"/>
      <c r="C28" s="6"/>
      <c r="D28" s="12" t="s">
        <v>12</v>
      </c>
      <c r="E28" s="6"/>
      <c r="F28" s="5">
        <f>IF(D28="ja",Blad1!D18,0)</f>
        <v>0</v>
      </c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8">
      <c r="A29" s="6">
        <f>IF(C5&lt;&gt;"","Doet "&amp;C5&amp;" met meer dan 1 wedstrijdgroep mee?","")</f>
      </c>
      <c r="B29" s="6"/>
      <c r="C29" s="6"/>
      <c r="D29" s="12" t="s">
        <v>12</v>
      </c>
      <c r="E29" s="6"/>
      <c r="F29" s="5">
        <f>IF(D29="nee",F28,F28+Blad1!D19)</f>
        <v>0</v>
      </c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">
      <c r="A30" s="6">
        <f>IF(C5&lt;&gt;"","Doet "&amp;C5&amp;" solo wedstrijden?","")</f>
      </c>
      <c r="B30" s="6"/>
      <c r="C30" s="6"/>
      <c r="D30" s="12" t="s">
        <v>12</v>
      </c>
      <c r="E30" s="6"/>
      <c r="F30" s="5">
        <f>IF(D30="ja",Blad1!D21,0)</f>
        <v>0</v>
      </c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">
      <c r="A31" s="6">
        <f>IF(C5&lt;&gt;"","Zo ja, in hoeveel disciplines doet "&amp;C5&amp;" aan SOLOwedstrijden mee?","")</f>
      </c>
      <c r="B31" s="6"/>
      <c r="C31" s="6"/>
      <c r="D31" s="12">
        <v>0</v>
      </c>
      <c r="E31" s="6"/>
      <c r="F31" s="5">
        <f>IF(OR(D31=0,D31=1),0,(D31-1)*Blad1!D21)</f>
        <v>0</v>
      </c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">
      <c r="A32" s="6">
        <f>IF(C5&lt;&gt;"","Doet "&amp;C5&amp;" mee aan duo wedstrijden? ","")</f>
      </c>
      <c r="B32" s="6"/>
      <c r="C32" s="6"/>
      <c r="D32" s="12" t="s">
        <v>12</v>
      </c>
      <c r="E32" s="6"/>
      <c r="F32" s="5">
        <f>IF(D32="ja",Blad1!D22,0)</f>
        <v>0</v>
      </c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30" ht="18">
      <c r="A33" s="6">
        <f>IF(C5&lt;&gt;"","Zo ja, in hoeveel disciplines doet "&amp;C5&amp;" aan DUOwedstrijden mee?","")</f>
      </c>
      <c r="B33" s="6"/>
      <c r="C33" s="6"/>
      <c r="D33" s="12">
        <v>0</v>
      </c>
      <c r="E33" s="6"/>
      <c r="F33" s="5">
        <f>IF(OR(D33=0,D33=1),0,(D33-1)*Blad1!D22)</f>
        <v>0</v>
      </c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AD33" s="2">
        <v>0</v>
      </c>
    </row>
    <row r="34" spans="1:30" ht="18">
      <c r="A34" s="6">
        <f>IF(C5&lt;&gt;"","Hoeveel cursussen volgt "&amp;C5&amp;" in De Dansstudio? Wedstrijduren niet meegerekend; demolessen wel.","")</f>
      </c>
      <c r="B34" s="6"/>
      <c r="C34" s="6"/>
      <c r="D34" s="12">
        <v>0</v>
      </c>
      <c r="E34" s="6"/>
      <c r="F34" s="5">
        <f>(F29+F30+F31+F32+F33)+IF(D28="ja",(D34-1)*Blad1!D6,IF(D34=1,Blad1!C2,IF(D34=2,Blad1!D2,IF(D34=3,Blad1!E2,IF(D34&gt;3,Blad1!E2+(D34-3)*Blad1!D6)))))</f>
        <v>0</v>
      </c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AD34" s="14">
        <v>0.025</v>
      </c>
    </row>
    <row r="35" spans="1:30" ht="18">
      <c r="A35" s="6"/>
      <c r="B35" s="6"/>
      <c r="C35" s="6"/>
      <c r="D35" s="6"/>
      <c r="E35" s="6"/>
      <c r="F35" s="6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AD35" s="15">
        <v>0.05</v>
      </c>
    </row>
    <row r="36" spans="1:30" ht="18">
      <c r="A36" s="13" t="s">
        <v>16</v>
      </c>
      <c r="B36" s="6"/>
      <c r="C36" s="6"/>
      <c r="D36" s="6"/>
      <c r="E36" s="6"/>
      <c r="F36" s="8">
        <f>IF(C3="",0,IF(C4="",F14,IF(C5="",IF(D14+D24+D34=2,Blad1!D3,IF(D14+D24+D34=3,Blad1!E3,(F14+F24+F34)-21)),IF(D14+D24+D34=3,Blad1!E4,(F14+F24+F34)-21))))</f>
        <v>0</v>
      </c>
      <c r="G36" s="8" t="s">
        <v>20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AD36" s="14">
        <v>0.075</v>
      </c>
    </row>
    <row r="37" spans="1:30" ht="18">
      <c r="A37" s="6" t="s">
        <v>25</v>
      </c>
      <c r="B37" s="6"/>
      <c r="C37" s="6"/>
      <c r="D37" s="16">
        <v>0</v>
      </c>
      <c r="E37" s="6"/>
      <c r="F37" s="6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AD37" s="15">
        <v>0.1</v>
      </c>
    </row>
    <row r="38" spans="1:30" ht="18">
      <c r="A38" s="6" t="s">
        <v>23</v>
      </c>
      <c r="B38" s="6"/>
      <c r="C38" s="6"/>
      <c r="D38" s="7" t="s">
        <v>12</v>
      </c>
      <c r="E38" s="6"/>
      <c r="F38" s="5">
        <f>IF(D38="ja",Blad1!D14,0)</f>
        <v>0</v>
      </c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AD38" s="14">
        <v>0.125</v>
      </c>
    </row>
    <row r="39" spans="1:30" ht="18">
      <c r="A39" s="13" t="s">
        <v>22</v>
      </c>
      <c r="B39" s="6"/>
      <c r="C39" s="6"/>
      <c r="D39" s="6"/>
      <c r="E39" s="6"/>
      <c r="F39" s="13">
        <f>(F36+F38)-((F36+F38)*D37)</f>
        <v>0</v>
      </c>
      <c r="G39" s="13" t="s">
        <v>20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AD39" s="15">
        <v>0.15</v>
      </c>
    </row>
    <row r="40" ht="18">
      <c r="AD40" s="14">
        <v>0.175</v>
      </c>
    </row>
    <row r="41" ht="18">
      <c r="AD41" s="15">
        <v>0.2</v>
      </c>
    </row>
  </sheetData>
  <sheetProtection password="F532" sheet="1" objects="1" scenarios="1"/>
  <mergeCells count="4">
    <mergeCell ref="A1:G1"/>
    <mergeCell ref="D3:E3"/>
    <mergeCell ref="D4:E4"/>
    <mergeCell ref="D5:E5"/>
  </mergeCells>
  <conditionalFormatting sqref="D8">
    <cfRule type="cellIs" priority="1" dxfId="0" operator="equal">
      <formula>""""""</formula>
    </cfRule>
    <cfRule type="expression" priority="2" dxfId="0">
      <formula>"als(c3="""";"</formula>
    </cfRule>
  </conditionalFormatting>
  <dataValidations count="4">
    <dataValidation type="list" allowBlank="1" showInputMessage="1" showErrorMessage="1" sqref="D8:D10 D12 D18:D20 D22 D28:D30 D32 D38">
      <formula1>$AA$2:$AA$3</formula1>
    </dataValidation>
    <dataValidation type="list" allowBlank="1" showInputMessage="1" showErrorMessage="1" sqref="D11 D13 D21 D23 D31 D33">
      <formula1>$AC$2:$AC$5</formula1>
    </dataValidation>
    <dataValidation type="list" allowBlank="1" showInputMessage="1" showErrorMessage="1" sqref="D14 D24 D34">
      <formula1>$AC$2:$AC$12</formula1>
    </dataValidation>
    <dataValidation type="list" allowBlank="1" showInputMessage="1" showErrorMessage="1" sqref="D37">
      <formula1>$AD$33:$AD$41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1:I14"/>
  <sheetViews>
    <sheetView zoomScalePageLayoutView="0" workbookViewId="0" topLeftCell="A1">
      <selection activeCell="D14" sqref="D14"/>
    </sheetView>
  </sheetViews>
  <sheetFormatPr defaultColWidth="9.140625" defaultRowHeight="15"/>
  <sheetData>
    <row r="1" spans="3:5" ht="14.25">
      <c r="C1" t="s">
        <v>1</v>
      </c>
      <c r="D1" t="s">
        <v>3</v>
      </c>
      <c r="E1" t="s">
        <v>4</v>
      </c>
    </row>
    <row r="2" spans="2:9" ht="14.25">
      <c r="B2" t="s">
        <v>0</v>
      </c>
      <c r="C2" s="1">
        <v>148</v>
      </c>
      <c r="D2" s="1">
        <v>267</v>
      </c>
      <c r="E2" s="1">
        <v>386</v>
      </c>
      <c r="G2" s="17"/>
      <c r="H2" s="17"/>
      <c r="I2" s="17"/>
    </row>
    <row r="3" spans="2:9" ht="14.25">
      <c r="B3" t="s">
        <v>2</v>
      </c>
      <c r="D3" s="1">
        <v>276</v>
      </c>
      <c r="E3" s="1">
        <v>406</v>
      </c>
      <c r="G3" s="17"/>
      <c r="H3" s="17"/>
      <c r="I3" s="17"/>
    </row>
    <row r="4" spans="2:9" ht="14.25">
      <c r="B4" t="s">
        <v>5</v>
      </c>
      <c r="E4" s="1">
        <v>415</v>
      </c>
      <c r="G4" s="17"/>
      <c r="H4" s="17"/>
      <c r="I4" s="17"/>
    </row>
    <row r="6" spans="2:6" ht="14.25">
      <c r="B6" t="s">
        <v>6</v>
      </c>
      <c r="D6" s="1">
        <v>50</v>
      </c>
      <c r="F6" s="17">
        <v>45</v>
      </c>
    </row>
    <row r="7" ht="14.25">
      <c r="F7" s="17"/>
    </row>
    <row r="8" spans="2:6" ht="14.25">
      <c r="B8" t="s">
        <v>7</v>
      </c>
      <c r="D8" s="1">
        <v>386</v>
      </c>
      <c r="F8" s="17"/>
    </row>
    <row r="9" spans="2:6" ht="14.25">
      <c r="B9" t="s">
        <v>8</v>
      </c>
      <c r="D9" s="1">
        <v>120</v>
      </c>
      <c r="F9" s="17"/>
    </row>
    <row r="10" ht="14.25">
      <c r="D10" s="1"/>
    </row>
    <row r="11" spans="2:4" ht="14.25">
      <c r="B11" t="s">
        <v>9</v>
      </c>
      <c r="D11" s="1">
        <v>72</v>
      </c>
    </row>
    <row r="12" spans="2:4" ht="14.25">
      <c r="B12" t="s">
        <v>10</v>
      </c>
      <c r="D12" s="1">
        <v>36</v>
      </c>
    </row>
    <row r="14" spans="2:4" ht="14.25">
      <c r="B14" t="s">
        <v>24</v>
      </c>
      <c r="D14" s="1">
        <v>330</v>
      </c>
    </row>
  </sheetData>
  <sheetProtection password="F53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Steven Kint</cp:lastModifiedBy>
  <cp:lastPrinted>2018-10-24T16:37:19Z</cp:lastPrinted>
  <dcterms:created xsi:type="dcterms:W3CDTF">2018-10-18T19:56:46Z</dcterms:created>
  <dcterms:modified xsi:type="dcterms:W3CDTF">2020-04-28T10:07:52Z</dcterms:modified>
  <cp:category/>
  <cp:version/>
  <cp:contentType/>
  <cp:contentStatus/>
</cp:coreProperties>
</file>